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STG 06" sheetId="1" r:id="rId1"/>
    <sheet name="sujet 1  commentaire" sheetId="2" r:id="rId2"/>
    <sheet name="sujet 2 dissertation" sheetId="3" r:id="rId3"/>
    <sheet name="sujet 3 invention" sheetId="4" r:id="rId4"/>
  </sheets>
  <definedNames/>
  <calcPr fullCalcOnLoad="1"/>
</workbook>
</file>

<file path=xl/sharedStrings.xml><?xml version="1.0" encoding="utf-8"?>
<sst xmlns="http://schemas.openxmlformats.org/spreadsheetml/2006/main" count="19" uniqueCount="10">
  <si>
    <t>moyenne</t>
  </si>
  <si>
    <t>générale</t>
  </si>
  <si>
    <t>copies série</t>
  </si>
  <si>
    <t>commentaire</t>
  </si>
  <si>
    <t>dissertation</t>
  </si>
  <si>
    <t>invention</t>
  </si>
  <si>
    <t>total</t>
  </si>
  <si>
    <t>série</t>
  </si>
  <si>
    <t>%</t>
  </si>
  <si>
    <t>moyenne sujet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</si>
</sst>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"/>
    <numFmt numFmtId="167" formatCode="GENERAL"/>
  </numFmts>
  <fonts count="1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8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/>
    </xf>
    <xf numFmtId="166" fontId="10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STG invention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3 invention'!$A$23:$T$23</c:f>
              <c:numCache/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STG dissertation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2 dissertation'!$A$23:$T$23</c:f>
              <c:numCache/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STG commentaire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1  commentaire'!$A$23:$T$23</c:f>
              <c:numCache/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STG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'STG 06'!$I$52:$I$54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STG commentaire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1  commentaire'!$A$23:$T$23</c:f>
              <c:numCache/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STG dissertation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2 dissertation'!$A$23:$T$23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STG invention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3 invention'!$A$23:$T$23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85725</xdr:rowOff>
    </xdr:from>
    <xdr:to>
      <xdr:col>7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57150" y="4514850"/>
        <a:ext cx="45339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16</xdr:row>
      <xdr:rowOff>66675</xdr:rowOff>
    </xdr:from>
    <xdr:to>
      <xdr:col>6</xdr:col>
      <xdr:colOff>752475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47625" y="2505075"/>
        <a:ext cx="453390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76200</xdr:rowOff>
    </xdr:from>
    <xdr:to>
      <xdr:col>7</xdr:col>
      <xdr:colOff>0</xdr:colOff>
      <xdr:row>14</xdr:row>
      <xdr:rowOff>57150</xdr:rowOff>
    </xdr:to>
    <xdr:graphicFrame>
      <xdr:nvGraphicFramePr>
        <xdr:cNvPr id="3" name="Chart 3"/>
        <xdr:cNvGraphicFramePr/>
      </xdr:nvGraphicFramePr>
      <xdr:xfrm>
        <a:off x="19050" y="381000"/>
        <a:ext cx="457200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542925</xdr:colOff>
      <xdr:row>44</xdr:row>
      <xdr:rowOff>19050</xdr:rowOff>
    </xdr:from>
    <xdr:to>
      <xdr:col>5</xdr:col>
      <xdr:colOff>447675</xdr:colOff>
      <xdr:row>56</xdr:row>
      <xdr:rowOff>28575</xdr:rowOff>
    </xdr:to>
    <xdr:graphicFrame>
      <xdr:nvGraphicFramePr>
        <xdr:cNvPr id="4" name="Chart 4"/>
        <xdr:cNvGraphicFramePr/>
      </xdr:nvGraphicFramePr>
      <xdr:xfrm>
        <a:off x="561975" y="6791325"/>
        <a:ext cx="295275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28</xdr:row>
      <xdr:rowOff>133350</xdr:rowOff>
    </xdr:from>
    <xdr:to>
      <xdr:col>19</xdr:col>
      <xdr:colOff>190500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09625" y="4543425"/>
        <a:ext cx="51720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26</xdr:row>
      <xdr:rowOff>0</xdr:rowOff>
    </xdr:from>
    <xdr:to>
      <xdr:col>19</xdr:col>
      <xdr:colOff>95250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533400" y="4124325"/>
        <a:ext cx="5353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25</xdr:row>
      <xdr:rowOff>123825</xdr:rowOff>
    </xdr:from>
    <xdr:to>
      <xdr:col>18</xdr:col>
      <xdr:colOff>209550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485775" y="4086225"/>
        <a:ext cx="52101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61"/>
  <sheetViews>
    <sheetView workbookViewId="0" topLeftCell="A20">
      <selection activeCell="I23" sqref="I23"/>
    </sheetView>
  </sheetViews>
  <sheetFormatPr defaultColWidth="11.421875" defaultRowHeight="12.75"/>
  <cols>
    <col min="1" max="1" width="0.2890625" style="0" customWidth="1"/>
    <col min="8" max="9" width="11.421875" style="1" customWidth="1"/>
  </cols>
  <sheetData>
    <row r="1" spans="8:9" ht="12">
      <c r="H1" s="2"/>
      <c r="I1" s="2" t="s">
        <v>0</v>
      </c>
    </row>
    <row r="2" ht="12">
      <c r="H2" s="2"/>
    </row>
    <row r="3" ht="12">
      <c r="H3" s="2"/>
    </row>
    <row r="4" ht="12">
      <c r="H4" s="2"/>
    </row>
    <row r="5" ht="12">
      <c r="H5" s="2"/>
    </row>
    <row r="6" ht="12">
      <c r="H6" s="2"/>
    </row>
    <row r="7" ht="12">
      <c r="H7" s="2"/>
    </row>
    <row r="8" ht="12">
      <c r="H8" s="2"/>
    </row>
    <row r="9" ht="12">
      <c r="H9" s="2"/>
    </row>
    <row r="10" spans="8:9" ht="12">
      <c r="H10" s="3"/>
      <c r="I10" s="4">
        <f>'sujet 1  commentaire'!X23</f>
        <v>8.798053527980535</v>
      </c>
    </row>
    <row r="11" ht="12">
      <c r="H11" s="2"/>
    </row>
    <row r="12" ht="12">
      <c r="H12" s="2"/>
    </row>
    <row r="13" ht="12">
      <c r="H13" s="2"/>
    </row>
    <row r="14" ht="12">
      <c r="H14" s="2"/>
    </row>
    <row r="15" ht="12">
      <c r="H15" s="2"/>
    </row>
    <row r="16" ht="12">
      <c r="H16" s="2"/>
    </row>
    <row r="17" ht="12">
      <c r="H17" s="2"/>
    </row>
    <row r="18" ht="12">
      <c r="H18" s="2"/>
    </row>
    <row r="19" ht="12">
      <c r="H19" s="2"/>
    </row>
    <row r="20" ht="12">
      <c r="H20" s="2"/>
    </row>
    <row r="21" ht="12">
      <c r="H21" s="2"/>
    </row>
    <row r="22" ht="12">
      <c r="H22" s="2"/>
    </row>
    <row r="23" spans="8:9" ht="12">
      <c r="H23" s="3"/>
      <c r="I23" s="4">
        <f>'sujet 2 dissertation'!X23</f>
        <v>9.545454545454545</v>
      </c>
    </row>
    <row r="24" ht="12">
      <c r="H24" s="2"/>
    </row>
    <row r="25" ht="12">
      <c r="H25" s="2"/>
    </row>
    <row r="27" ht="12">
      <c r="H27" s="2"/>
    </row>
    <row r="28" ht="12">
      <c r="H28" s="2"/>
    </row>
    <row r="29" ht="12">
      <c r="H29" s="2"/>
    </row>
    <row r="30" ht="12">
      <c r="H30" s="2"/>
    </row>
    <row r="31" ht="12">
      <c r="H31" s="2"/>
    </row>
    <row r="32" ht="12">
      <c r="H32" s="2"/>
    </row>
    <row r="33" ht="12">
      <c r="H33" s="2"/>
    </row>
    <row r="34" ht="12">
      <c r="H34" s="2"/>
    </row>
    <row r="35" ht="12">
      <c r="H35" s="2"/>
    </row>
    <row r="36" spans="8:9" ht="12">
      <c r="H36" s="3"/>
      <c r="I36" s="4">
        <f>'sujet 3 invention'!X23</f>
        <v>8.555</v>
      </c>
    </row>
    <row r="37" ht="12">
      <c r="H37" s="2"/>
    </row>
    <row r="44" spans="8:9" ht="12">
      <c r="H44" s="5" t="s">
        <v>0</v>
      </c>
      <c r="I44" s="5" t="s">
        <v>1</v>
      </c>
    </row>
    <row r="47" ht="12">
      <c r="I47" s="4">
        <f>(I36+I23+I10)/3</f>
        <v>8.966169357811694</v>
      </c>
    </row>
    <row r="51" spans="7:9" ht="12">
      <c r="G51" s="6"/>
      <c r="H51" s="6" t="s">
        <v>2</v>
      </c>
      <c r="I51" s="7">
        <f>SUM(I52:I54)</f>
        <v>655</v>
      </c>
    </row>
    <row r="52" spans="7:9" ht="12">
      <c r="G52" s="6">
        <v>1</v>
      </c>
      <c r="H52" s="6" t="s">
        <v>3</v>
      </c>
      <c r="I52" s="7">
        <f>'sujet 1  commentaire'!U23</f>
        <v>411</v>
      </c>
    </row>
    <row r="53" spans="7:9" ht="12">
      <c r="G53" s="6">
        <v>2</v>
      </c>
      <c r="H53" s="6" t="s">
        <v>4</v>
      </c>
      <c r="I53" s="7">
        <f>'sujet 2 dissertation'!U23</f>
        <v>44</v>
      </c>
    </row>
    <row r="54" spans="7:9" ht="12">
      <c r="G54" s="6">
        <v>3</v>
      </c>
      <c r="H54" s="6" t="s">
        <v>5</v>
      </c>
      <c r="I54" s="7">
        <f>'sujet 3 invention'!U23</f>
        <v>200</v>
      </c>
    </row>
    <row r="61" ht="12">
      <c r="D61" s="8"/>
    </row>
  </sheetData>
  <printOptions/>
  <pageMargins left="0.3798611111111111" right="0.4097222222222222" top="0.8805555555555555" bottom="0.48055555555555557" header="0.49236111111111114" footer="0.3402777777777778"/>
  <pageSetup horizontalDpi="300" verticalDpi="300" orientation="portrait" paperSize="9"/>
  <headerFooter alignWithMargins="0">
    <oddHeader>&amp;LAcadémie de Versailles
EAF 2006&amp;C&amp;"Arial,Gras"&amp;11Série STG</oddHeader>
    <oddFooter>&amp;R&amp;"Arial,Gras"&amp;11OL/HMM sept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P11" sqref="P11"/>
    </sheetView>
  </sheetViews>
  <sheetFormatPr defaultColWidth="11.421875" defaultRowHeight="12.75"/>
  <cols>
    <col min="1" max="20" width="4.57421875" style="0" customWidth="1"/>
    <col min="21" max="21" width="5.421875" style="0" customWidth="1"/>
    <col min="22" max="23" width="4.8515625" style="0" customWidth="1"/>
  </cols>
  <sheetData>
    <row r="1" spans="1:24" ht="14.2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t="s">
        <v>6</v>
      </c>
      <c r="V1" s="10" t="s">
        <v>7</v>
      </c>
      <c r="W1" s="10" t="s">
        <v>8</v>
      </c>
      <c r="X1" s="10" t="s">
        <v>9</v>
      </c>
    </row>
    <row r="2" spans="4:21" ht="12">
      <c r="D2">
        <v>2</v>
      </c>
      <c r="E2">
        <v>3</v>
      </c>
      <c r="F2">
        <v>5</v>
      </c>
      <c r="G2">
        <v>5</v>
      </c>
      <c r="H2">
        <v>3</v>
      </c>
      <c r="I2">
        <v>6</v>
      </c>
      <c r="J2">
        <v>5</v>
      </c>
      <c r="K2">
        <v>3</v>
      </c>
      <c r="U2" s="11">
        <f aca="true" t="shared" si="0" ref="U2:U24">SUM(A2:T2)</f>
        <v>32</v>
      </c>
    </row>
    <row r="3" spans="2:21" ht="12">
      <c r="B3">
        <v>1</v>
      </c>
      <c r="C3">
        <v>2</v>
      </c>
      <c r="D3">
        <v>4</v>
      </c>
      <c r="E3">
        <v>3</v>
      </c>
      <c r="F3">
        <v>2</v>
      </c>
      <c r="G3">
        <v>5</v>
      </c>
      <c r="H3">
        <v>4</v>
      </c>
      <c r="I3">
        <v>1</v>
      </c>
      <c r="J3">
        <v>6</v>
      </c>
      <c r="K3">
        <v>3</v>
      </c>
      <c r="L3">
        <v>1</v>
      </c>
      <c r="M3">
        <v>1</v>
      </c>
      <c r="Q3">
        <v>1</v>
      </c>
      <c r="U3" s="11">
        <f t="shared" si="0"/>
        <v>34</v>
      </c>
    </row>
    <row r="4" spans="3:25" ht="13.5" customHeight="1">
      <c r="C4">
        <v>1</v>
      </c>
      <c r="D4">
        <v>1</v>
      </c>
      <c r="E4">
        <v>1</v>
      </c>
      <c r="F4">
        <v>4</v>
      </c>
      <c r="G4">
        <v>4</v>
      </c>
      <c r="H4">
        <v>4</v>
      </c>
      <c r="I4">
        <v>9</v>
      </c>
      <c r="J4">
        <v>6</v>
      </c>
      <c r="K4">
        <v>1</v>
      </c>
      <c r="L4">
        <v>2</v>
      </c>
      <c r="M4">
        <v>1</v>
      </c>
      <c r="U4" s="11">
        <f t="shared" si="0"/>
        <v>34</v>
      </c>
      <c r="Y4" s="12"/>
    </row>
    <row r="5" spans="4:21" ht="12">
      <c r="D5">
        <v>1</v>
      </c>
      <c r="E5">
        <v>1</v>
      </c>
      <c r="F5">
        <v>4</v>
      </c>
      <c r="G5">
        <v>4</v>
      </c>
      <c r="H5">
        <v>6</v>
      </c>
      <c r="I5">
        <v>4</v>
      </c>
      <c r="J5">
        <v>8</v>
      </c>
      <c r="K5">
        <v>2</v>
      </c>
      <c r="L5">
        <v>2</v>
      </c>
      <c r="M5">
        <v>3</v>
      </c>
      <c r="N5">
        <v>1</v>
      </c>
      <c r="Q5">
        <v>1</v>
      </c>
      <c r="U5" s="11">
        <f t="shared" si="0"/>
        <v>37</v>
      </c>
    </row>
    <row r="6" spans="4:21" ht="12">
      <c r="D6">
        <v>3</v>
      </c>
      <c r="F6">
        <v>3</v>
      </c>
      <c r="G6">
        <v>8</v>
      </c>
      <c r="H6">
        <v>2</v>
      </c>
      <c r="I6">
        <v>4</v>
      </c>
      <c r="J6">
        <v>6</v>
      </c>
      <c r="K6">
        <v>4</v>
      </c>
      <c r="L6">
        <v>4</v>
      </c>
      <c r="M6">
        <v>1</v>
      </c>
      <c r="N6">
        <v>3</v>
      </c>
      <c r="P6">
        <v>3</v>
      </c>
      <c r="U6" s="11">
        <f t="shared" si="0"/>
        <v>41</v>
      </c>
    </row>
    <row r="7" spans="3:21" ht="12">
      <c r="C7">
        <v>1</v>
      </c>
      <c r="D7">
        <v>2</v>
      </c>
      <c r="E7">
        <v>4</v>
      </c>
      <c r="F7">
        <v>4</v>
      </c>
      <c r="G7">
        <v>6</v>
      </c>
      <c r="H7">
        <v>6</v>
      </c>
      <c r="I7">
        <v>6</v>
      </c>
      <c r="J7">
        <v>8</v>
      </c>
      <c r="K7">
        <v>2</v>
      </c>
      <c r="L7">
        <v>1</v>
      </c>
      <c r="M7">
        <v>1</v>
      </c>
      <c r="N7">
        <v>2</v>
      </c>
      <c r="O7">
        <v>2</v>
      </c>
      <c r="P7">
        <v>1</v>
      </c>
      <c r="U7" s="11">
        <f t="shared" si="0"/>
        <v>46</v>
      </c>
    </row>
    <row r="8" spans="5:21" ht="12">
      <c r="E8">
        <v>1</v>
      </c>
      <c r="F8">
        <v>5</v>
      </c>
      <c r="G8">
        <v>3</v>
      </c>
      <c r="H8">
        <v>8</v>
      </c>
      <c r="I8">
        <v>10</v>
      </c>
      <c r="J8">
        <v>8</v>
      </c>
      <c r="K8">
        <v>6</v>
      </c>
      <c r="L8">
        <v>1</v>
      </c>
      <c r="M8">
        <v>1</v>
      </c>
      <c r="N8">
        <v>1</v>
      </c>
      <c r="U8" s="11">
        <f t="shared" si="0"/>
        <v>44</v>
      </c>
    </row>
    <row r="9" spans="4:21" ht="12">
      <c r="D9">
        <v>3</v>
      </c>
      <c r="F9">
        <v>3</v>
      </c>
      <c r="G9">
        <v>7</v>
      </c>
      <c r="H9">
        <v>4</v>
      </c>
      <c r="I9">
        <v>5</v>
      </c>
      <c r="J9">
        <v>3</v>
      </c>
      <c r="K9">
        <v>6</v>
      </c>
      <c r="L9">
        <v>5</v>
      </c>
      <c r="M9">
        <v>1</v>
      </c>
      <c r="N9">
        <v>1</v>
      </c>
      <c r="O9">
        <v>1</v>
      </c>
      <c r="U9" s="11">
        <f t="shared" si="0"/>
        <v>39</v>
      </c>
    </row>
    <row r="10" spans="5:21" ht="12">
      <c r="E10">
        <v>3</v>
      </c>
      <c r="F10">
        <v>3</v>
      </c>
      <c r="H10">
        <v>6</v>
      </c>
      <c r="I10">
        <v>13</v>
      </c>
      <c r="J10">
        <v>10</v>
      </c>
      <c r="K10">
        <v>9</v>
      </c>
      <c r="L10">
        <v>4</v>
      </c>
      <c r="M10">
        <v>1</v>
      </c>
      <c r="N10">
        <v>2</v>
      </c>
      <c r="O10">
        <v>1</v>
      </c>
      <c r="U10" s="11">
        <f t="shared" si="0"/>
        <v>52</v>
      </c>
    </row>
    <row r="11" spans="4:21" ht="12">
      <c r="D11">
        <v>4</v>
      </c>
      <c r="E11">
        <v>3</v>
      </c>
      <c r="F11">
        <v>7</v>
      </c>
      <c r="G11">
        <v>5</v>
      </c>
      <c r="H11">
        <v>8</v>
      </c>
      <c r="I11">
        <v>9</v>
      </c>
      <c r="J11">
        <v>5</v>
      </c>
      <c r="K11">
        <v>5</v>
      </c>
      <c r="L11">
        <v>3</v>
      </c>
      <c r="M11">
        <v>1</v>
      </c>
      <c r="N11">
        <v>1</v>
      </c>
      <c r="O11">
        <v>1</v>
      </c>
      <c r="U11" s="11">
        <f t="shared" si="0"/>
        <v>52</v>
      </c>
    </row>
    <row r="12" ht="12">
      <c r="U12" s="11">
        <f t="shared" si="0"/>
        <v>0</v>
      </c>
    </row>
    <row r="13" ht="12">
      <c r="U13" s="11">
        <f t="shared" si="0"/>
        <v>0</v>
      </c>
    </row>
    <row r="14" ht="12">
      <c r="U14" s="11">
        <f t="shared" si="0"/>
        <v>0</v>
      </c>
    </row>
    <row r="15" ht="12">
      <c r="U15" s="11">
        <f t="shared" si="0"/>
        <v>0</v>
      </c>
    </row>
    <row r="16" ht="12">
      <c r="U16" s="11">
        <f t="shared" si="0"/>
        <v>0</v>
      </c>
    </row>
    <row r="17" ht="12">
      <c r="U17" s="11">
        <f t="shared" si="0"/>
        <v>0</v>
      </c>
    </row>
    <row r="18" ht="12">
      <c r="U18" s="11">
        <f t="shared" si="0"/>
        <v>0</v>
      </c>
    </row>
    <row r="19" ht="12">
      <c r="U19" s="11">
        <f t="shared" si="0"/>
        <v>0</v>
      </c>
    </row>
    <row r="20" ht="12">
      <c r="U20" s="11">
        <f t="shared" si="0"/>
        <v>0</v>
      </c>
    </row>
    <row r="21" ht="12">
      <c r="U21" s="11">
        <f t="shared" si="0"/>
        <v>0</v>
      </c>
    </row>
    <row r="22" ht="12">
      <c r="U22" s="11">
        <f t="shared" si="0"/>
        <v>0</v>
      </c>
    </row>
    <row r="23" spans="1:24" ht="16.5">
      <c r="A23" s="13">
        <f>SUM(A2:A22)</f>
        <v>0</v>
      </c>
      <c r="B23" s="13">
        <f aca="true" t="shared" si="1" ref="B23:T23">SUM(B2:B22)</f>
        <v>1</v>
      </c>
      <c r="C23" s="13">
        <f t="shared" si="1"/>
        <v>4</v>
      </c>
      <c r="D23" s="13">
        <f t="shared" si="1"/>
        <v>20</v>
      </c>
      <c r="E23" s="13">
        <f t="shared" si="1"/>
        <v>19</v>
      </c>
      <c r="F23" s="13">
        <f t="shared" si="1"/>
        <v>40</v>
      </c>
      <c r="G23" s="13">
        <f t="shared" si="1"/>
        <v>47</v>
      </c>
      <c r="H23" s="13">
        <f t="shared" si="1"/>
        <v>51</v>
      </c>
      <c r="I23" s="13">
        <f t="shared" si="1"/>
        <v>67</v>
      </c>
      <c r="J23" s="13">
        <f t="shared" si="1"/>
        <v>65</v>
      </c>
      <c r="K23" s="13">
        <f t="shared" si="1"/>
        <v>41</v>
      </c>
      <c r="L23" s="13">
        <f t="shared" si="1"/>
        <v>23</v>
      </c>
      <c r="M23" s="13">
        <f t="shared" si="1"/>
        <v>11</v>
      </c>
      <c r="N23" s="13">
        <f t="shared" si="1"/>
        <v>11</v>
      </c>
      <c r="O23" s="13">
        <f t="shared" si="1"/>
        <v>5</v>
      </c>
      <c r="P23" s="13">
        <f t="shared" si="1"/>
        <v>4</v>
      </c>
      <c r="Q23" s="13">
        <f t="shared" si="1"/>
        <v>2</v>
      </c>
      <c r="R23" s="13">
        <f t="shared" si="1"/>
        <v>0</v>
      </c>
      <c r="S23" s="13">
        <f t="shared" si="1"/>
        <v>0</v>
      </c>
      <c r="T23" s="13">
        <f t="shared" si="1"/>
        <v>0</v>
      </c>
      <c r="U23" s="11">
        <f>SUM(U2:U22)</f>
        <v>411</v>
      </c>
      <c r="V23" s="11">
        <f>U23+'sujet 2 dissertation'!U23+'sujet 3 invention'!U23</f>
        <v>655</v>
      </c>
      <c r="W23" s="8">
        <f>U23/V23*100</f>
        <v>62.74809160305344</v>
      </c>
      <c r="X23" s="14">
        <f>U24/U23</f>
        <v>8.798053527980535</v>
      </c>
    </row>
    <row r="24" spans="1:21" ht="12">
      <c r="A24" s="11">
        <f aca="true" t="shared" si="2" ref="A24:T24">A23*A1</f>
        <v>0</v>
      </c>
      <c r="B24" s="11">
        <f t="shared" si="2"/>
        <v>2</v>
      </c>
      <c r="C24" s="11">
        <f t="shared" si="2"/>
        <v>12</v>
      </c>
      <c r="D24" s="11">
        <f t="shared" si="2"/>
        <v>80</v>
      </c>
      <c r="E24" s="11">
        <f t="shared" si="2"/>
        <v>95</v>
      </c>
      <c r="F24" s="11">
        <f t="shared" si="2"/>
        <v>240</v>
      </c>
      <c r="G24" s="11">
        <f t="shared" si="2"/>
        <v>329</v>
      </c>
      <c r="H24" s="11">
        <f t="shared" si="2"/>
        <v>408</v>
      </c>
      <c r="I24" s="11">
        <f t="shared" si="2"/>
        <v>603</v>
      </c>
      <c r="J24" s="11">
        <f t="shared" si="2"/>
        <v>650</v>
      </c>
      <c r="K24" s="11">
        <f t="shared" si="2"/>
        <v>451</v>
      </c>
      <c r="L24" s="11">
        <f t="shared" si="2"/>
        <v>276</v>
      </c>
      <c r="M24" s="11">
        <f t="shared" si="2"/>
        <v>143</v>
      </c>
      <c r="N24" s="11">
        <f t="shared" si="2"/>
        <v>154</v>
      </c>
      <c r="O24" s="11">
        <f t="shared" si="2"/>
        <v>75</v>
      </c>
      <c r="P24" s="11">
        <f t="shared" si="2"/>
        <v>64</v>
      </c>
      <c r="Q24" s="11">
        <f t="shared" si="2"/>
        <v>34</v>
      </c>
      <c r="R24" s="11">
        <f t="shared" si="2"/>
        <v>0</v>
      </c>
      <c r="S24" s="11">
        <f t="shared" si="2"/>
        <v>0</v>
      </c>
      <c r="T24" s="11">
        <f t="shared" si="2"/>
        <v>0</v>
      </c>
      <c r="U24" s="11">
        <f t="shared" si="0"/>
        <v>3616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K13" sqref="K13"/>
    </sheetView>
  </sheetViews>
  <sheetFormatPr defaultColWidth="11.421875" defaultRowHeight="12.75"/>
  <cols>
    <col min="1" max="20" width="4.57421875" style="0" customWidth="1"/>
    <col min="21" max="21" width="5.421875" style="0" customWidth="1"/>
    <col min="22" max="23" width="7.8515625" style="0" customWidth="1"/>
  </cols>
  <sheetData>
    <row r="1" spans="1:24" ht="14.2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t="s">
        <v>6</v>
      </c>
      <c r="V1" s="10" t="s">
        <v>7</v>
      </c>
      <c r="W1" s="10" t="s">
        <v>8</v>
      </c>
      <c r="X1" s="10" t="s">
        <v>9</v>
      </c>
    </row>
    <row r="2" spans="8:21" ht="12">
      <c r="H2">
        <v>1</v>
      </c>
      <c r="I2">
        <v>2</v>
      </c>
      <c r="K2">
        <v>1</v>
      </c>
      <c r="L2">
        <v>2</v>
      </c>
      <c r="U2" s="11">
        <f aca="true" t="shared" si="0" ref="U2:U24">SUM(A2:T2)</f>
        <v>6</v>
      </c>
    </row>
    <row r="3" spans="4:21" ht="12">
      <c r="D3">
        <v>1</v>
      </c>
      <c r="K3">
        <v>2</v>
      </c>
      <c r="L3">
        <v>2</v>
      </c>
      <c r="O3">
        <v>1</v>
      </c>
      <c r="U3" s="11">
        <f t="shared" si="0"/>
        <v>6</v>
      </c>
    </row>
    <row r="4" spans="6:25" ht="16.5">
      <c r="F4">
        <v>1</v>
      </c>
      <c r="I4">
        <v>2</v>
      </c>
      <c r="L4">
        <v>1</v>
      </c>
      <c r="U4" s="11">
        <f t="shared" si="0"/>
        <v>4</v>
      </c>
      <c r="Y4" s="12"/>
    </row>
    <row r="5" spans="6:21" ht="12">
      <c r="F5">
        <v>1</v>
      </c>
      <c r="H5">
        <v>1</v>
      </c>
      <c r="I5">
        <v>1</v>
      </c>
      <c r="M5">
        <v>1</v>
      </c>
      <c r="U5" s="11">
        <f t="shared" si="0"/>
        <v>4</v>
      </c>
    </row>
    <row r="6" spans="4:21" ht="12">
      <c r="D6">
        <v>1</v>
      </c>
      <c r="G6">
        <v>1</v>
      </c>
      <c r="J6">
        <v>1</v>
      </c>
      <c r="U6" s="11">
        <f t="shared" si="0"/>
        <v>3</v>
      </c>
    </row>
    <row r="7" spans="4:21" ht="12">
      <c r="D7">
        <v>1</v>
      </c>
      <c r="H7">
        <v>1</v>
      </c>
      <c r="M7">
        <v>1</v>
      </c>
      <c r="U7" s="11">
        <f t="shared" si="0"/>
        <v>3</v>
      </c>
    </row>
    <row r="8" spans="3:21" ht="12">
      <c r="C8">
        <v>1</v>
      </c>
      <c r="H8">
        <v>1</v>
      </c>
      <c r="K8">
        <v>1</v>
      </c>
      <c r="O8">
        <v>1</v>
      </c>
      <c r="U8" s="11">
        <f t="shared" si="0"/>
        <v>4</v>
      </c>
    </row>
    <row r="9" spans="6:21" ht="12">
      <c r="F9">
        <v>1</v>
      </c>
      <c r="G9">
        <v>1</v>
      </c>
      <c r="I9">
        <v>2</v>
      </c>
      <c r="J9">
        <v>3</v>
      </c>
      <c r="K9">
        <v>2</v>
      </c>
      <c r="L9">
        <v>1</v>
      </c>
      <c r="U9" s="11">
        <f t="shared" si="0"/>
        <v>10</v>
      </c>
    </row>
    <row r="10" spans="12:21" ht="12">
      <c r="L10">
        <v>2</v>
      </c>
      <c r="U10" s="11">
        <f t="shared" si="0"/>
        <v>2</v>
      </c>
    </row>
    <row r="11" spans="10:21" ht="12">
      <c r="J11">
        <v>2</v>
      </c>
      <c r="U11" s="11">
        <f t="shared" si="0"/>
        <v>2</v>
      </c>
    </row>
    <row r="12" ht="12">
      <c r="U12" s="11">
        <f t="shared" si="0"/>
        <v>0</v>
      </c>
    </row>
    <row r="13" ht="12">
      <c r="U13" s="11">
        <f t="shared" si="0"/>
        <v>0</v>
      </c>
    </row>
    <row r="14" ht="12">
      <c r="U14" s="11">
        <f t="shared" si="0"/>
        <v>0</v>
      </c>
    </row>
    <row r="15" ht="12">
      <c r="U15" s="11">
        <f t="shared" si="0"/>
        <v>0</v>
      </c>
    </row>
    <row r="16" ht="12">
      <c r="U16" s="11">
        <f t="shared" si="0"/>
        <v>0</v>
      </c>
    </row>
    <row r="17" ht="12">
      <c r="U17" s="11">
        <f t="shared" si="0"/>
        <v>0</v>
      </c>
    </row>
    <row r="18" ht="12">
      <c r="U18" s="11">
        <f t="shared" si="0"/>
        <v>0</v>
      </c>
    </row>
    <row r="19" ht="12">
      <c r="U19" s="11">
        <f t="shared" si="0"/>
        <v>0</v>
      </c>
    </row>
    <row r="20" ht="12">
      <c r="U20" s="11">
        <f t="shared" si="0"/>
        <v>0</v>
      </c>
    </row>
    <row r="21" ht="12">
      <c r="U21" s="11">
        <f t="shared" si="0"/>
        <v>0</v>
      </c>
    </row>
    <row r="22" ht="12">
      <c r="U22" s="11">
        <f t="shared" si="0"/>
        <v>0</v>
      </c>
    </row>
    <row r="23" spans="1:24" ht="16.5">
      <c r="A23" s="13">
        <f aca="true" t="shared" si="1" ref="A23:T23">SUM(A2:A18)</f>
        <v>0</v>
      </c>
      <c r="B23" s="13">
        <f t="shared" si="1"/>
        <v>0</v>
      </c>
      <c r="C23" s="13">
        <f t="shared" si="1"/>
        <v>1</v>
      </c>
      <c r="D23" s="13">
        <f t="shared" si="1"/>
        <v>3</v>
      </c>
      <c r="E23" s="13">
        <f t="shared" si="1"/>
        <v>0</v>
      </c>
      <c r="F23" s="13">
        <f t="shared" si="1"/>
        <v>3</v>
      </c>
      <c r="G23" s="13">
        <f t="shared" si="1"/>
        <v>2</v>
      </c>
      <c r="H23" s="13">
        <f t="shared" si="1"/>
        <v>4</v>
      </c>
      <c r="I23" s="13">
        <f t="shared" si="1"/>
        <v>7</v>
      </c>
      <c r="J23" s="13">
        <f t="shared" si="1"/>
        <v>6</v>
      </c>
      <c r="K23" s="13">
        <f t="shared" si="1"/>
        <v>6</v>
      </c>
      <c r="L23" s="13">
        <f t="shared" si="1"/>
        <v>8</v>
      </c>
      <c r="M23" s="13">
        <f t="shared" si="1"/>
        <v>2</v>
      </c>
      <c r="N23" s="13">
        <f t="shared" si="1"/>
        <v>0</v>
      </c>
      <c r="O23" s="13">
        <f t="shared" si="1"/>
        <v>2</v>
      </c>
      <c r="P23" s="13">
        <f t="shared" si="1"/>
        <v>0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13">
        <f t="shared" si="1"/>
        <v>0</v>
      </c>
      <c r="U23" s="11">
        <f t="shared" si="0"/>
        <v>44</v>
      </c>
      <c r="V23" s="11">
        <f>U23+'sujet 3 invention'!U23+'sujet 1  commentaire'!U23</f>
        <v>655</v>
      </c>
      <c r="W23" s="15">
        <f>U23/V23*100</f>
        <v>6.7175572519083975</v>
      </c>
      <c r="X23" s="14">
        <f>U24/U23</f>
        <v>9.545454545454545</v>
      </c>
    </row>
    <row r="24" spans="1:21" ht="12">
      <c r="A24" s="11">
        <f aca="true" t="shared" si="2" ref="A24:T24">A23*A1</f>
        <v>0</v>
      </c>
      <c r="B24" s="11">
        <f t="shared" si="2"/>
        <v>0</v>
      </c>
      <c r="C24" s="11">
        <f t="shared" si="2"/>
        <v>3</v>
      </c>
      <c r="D24" s="11">
        <f t="shared" si="2"/>
        <v>12</v>
      </c>
      <c r="E24" s="11">
        <f t="shared" si="2"/>
        <v>0</v>
      </c>
      <c r="F24" s="11">
        <f t="shared" si="2"/>
        <v>18</v>
      </c>
      <c r="G24" s="11">
        <f t="shared" si="2"/>
        <v>14</v>
      </c>
      <c r="H24" s="11">
        <f t="shared" si="2"/>
        <v>32</v>
      </c>
      <c r="I24" s="11">
        <f t="shared" si="2"/>
        <v>63</v>
      </c>
      <c r="J24" s="11">
        <f t="shared" si="2"/>
        <v>60</v>
      </c>
      <c r="K24" s="11">
        <f t="shared" si="2"/>
        <v>66</v>
      </c>
      <c r="L24" s="11">
        <f t="shared" si="2"/>
        <v>96</v>
      </c>
      <c r="M24" s="11">
        <f t="shared" si="2"/>
        <v>26</v>
      </c>
      <c r="N24" s="11">
        <f t="shared" si="2"/>
        <v>0</v>
      </c>
      <c r="O24" s="11">
        <f t="shared" si="2"/>
        <v>30</v>
      </c>
      <c r="P24" s="11">
        <f t="shared" si="2"/>
        <v>0</v>
      </c>
      <c r="Q24" s="11">
        <f t="shared" si="2"/>
        <v>0</v>
      </c>
      <c r="R24" s="11">
        <f t="shared" si="2"/>
        <v>0</v>
      </c>
      <c r="S24" s="11">
        <f t="shared" si="2"/>
        <v>0</v>
      </c>
      <c r="T24" s="11">
        <f t="shared" si="2"/>
        <v>0</v>
      </c>
      <c r="U24" s="11">
        <f t="shared" si="0"/>
        <v>420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F15" sqref="F15"/>
    </sheetView>
  </sheetViews>
  <sheetFormatPr defaultColWidth="11.421875" defaultRowHeight="12.75"/>
  <cols>
    <col min="1" max="20" width="4.57421875" style="0" customWidth="1"/>
    <col min="21" max="21" width="5.421875" style="0" customWidth="1"/>
    <col min="22" max="22" width="6.8515625" style="0" customWidth="1"/>
    <col min="23" max="23" width="6.28125" style="0" customWidth="1"/>
  </cols>
  <sheetData>
    <row r="1" spans="1:24" ht="14.2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t="s">
        <v>6</v>
      </c>
      <c r="V1" s="10" t="s">
        <v>7</v>
      </c>
      <c r="W1" s="10" t="s">
        <v>8</v>
      </c>
      <c r="X1" s="10" t="s">
        <v>9</v>
      </c>
    </row>
    <row r="2" spans="5:21" ht="12">
      <c r="E2">
        <v>1</v>
      </c>
      <c r="F2">
        <v>1</v>
      </c>
      <c r="G2">
        <v>3</v>
      </c>
      <c r="H2">
        <v>1</v>
      </c>
      <c r="J2">
        <v>3</v>
      </c>
      <c r="K2">
        <v>3</v>
      </c>
      <c r="L2">
        <v>2</v>
      </c>
      <c r="M2">
        <v>2</v>
      </c>
      <c r="N2">
        <v>1</v>
      </c>
      <c r="U2" s="11">
        <f aca="true" t="shared" si="0" ref="U2:U24">SUM(A2:T2)</f>
        <v>17</v>
      </c>
    </row>
    <row r="3" spans="2:21" ht="12">
      <c r="B3">
        <v>2</v>
      </c>
      <c r="D3">
        <v>1</v>
      </c>
      <c r="E3">
        <v>1</v>
      </c>
      <c r="F3">
        <v>1</v>
      </c>
      <c r="G3">
        <v>4</v>
      </c>
      <c r="H3">
        <v>3</v>
      </c>
      <c r="I3">
        <v>2</v>
      </c>
      <c r="L3">
        <v>1</v>
      </c>
      <c r="M3">
        <v>1</v>
      </c>
      <c r="N3">
        <v>1</v>
      </c>
      <c r="U3" s="11">
        <f t="shared" si="0"/>
        <v>17</v>
      </c>
    </row>
    <row r="4" spans="3:25" ht="16.5">
      <c r="C4">
        <v>1</v>
      </c>
      <c r="E4">
        <v>1</v>
      </c>
      <c r="G4">
        <v>1</v>
      </c>
      <c r="H4">
        <v>2</v>
      </c>
      <c r="I4">
        <v>7</v>
      </c>
      <c r="J4">
        <v>4</v>
      </c>
      <c r="K4">
        <v>7</v>
      </c>
      <c r="L4">
        <v>3</v>
      </c>
      <c r="M4">
        <v>1</v>
      </c>
      <c r="N4">
        <v>1</v>
      </c>
      <c r="Q4">
        <v>1</v>
      </c>
      <c r="U4" s="11">
        <f t="shared" si="0"/>
        <v>29</v>
      </c>
      <c r="Y4" s="12"/>
    </row>
    <row r="5" spans="3:21" ht="12">
      <c r="C5">
        <v>2</v>
      </c>
      <c r="D5">
        <v>3</v>
      </c>
      <c r="E5">
        <v>4</v>
      </c>
      <c r="F5">
        <v>1</v>
      </c>
      <c r="G5">
        <v>5</v>
      </c>
      <c r="H5">
        <v>3</v>
      </c>
      <c r="I5">
        <v>4</v>
      </c>
      <c r="J5">
        <v>2</v>
      </c>
      <c r="K5">
        <v>1</v>
      </c>
      <c r="P5">
        <v>1</v>
      </c>
      <c r="U5" s="11">
        <f t="shared" si="0"/>
        <v>26</v>
      </c>
    </row>
    <row r="6" spans="5:21" ht="12">
      <c r="E6">
        <v>1</v>
      </c>
      <c r="F6">
        <v>6</v>
      </c>
      <c r="G6">
        <v>5</v>
      </c>
      <c r="H6">
        <v>1</v>
      </c>
      <c r="I6">
        <v>3</v>
      </c>
      <c r="J6">
        <v>1</v>
      </c>
      <c r="M6">
        <v>1</v>
      </c>
      <c r="N6">
        <v>2</v>
      </c>
      <c r="U6" s="11">
        <f t="shared" si="0"/>
        <v>20</v>
      </c>
    </row>
    <row r="7" spans="1:21" ht="12">
      <c r="A7">
        <v>1</v>
      </c>
      <c r="G7">
        <v>2</v>
      </c>
      <c r="H7">
        <v>3</v>
      </c>
      <c r="I7">
        <v>6</v>
      </c>
      <c r="J7">
        <v>1</v>
      </c>
      <c r="K7">
        <v>1</v>
      </c>
      <c r="L7">
        <v>1</v>
      </c>
      <c r="U7" s="11">
        <f t="shared" si="0"/>
        <v>15</v>
      </c>
    </row>
    <row r="8" spans="5:21" ht="12">
      <c r="E8">
        <v>2</v>
      </c>
      <c r="F8">
        <v>2</v>
      </c>
      <c r="G8">
        <v>3</v>
      </c>
      <c r="H8">
        <v>1</v>
      </c>
      <c r="I8">
        <v>4</v>
      </c>
      <c r="J8">
        <v>3</v>
      </c>
      <c r="M8">
        <v>1</v>
      </c>
      <c r="U8" s="11">
        <f t="shared" si="0"/>
        <v>16</v>
      </c>
    </row>
    <row r="9" spans="4:21" ht="12">
      <c r="D9">
        <v>3</v>
      </c>
      <c r="E9">
        <v>5</v>
      </c>
      <c r="F9">
        <v>3</v>
      </c>
      <c r="G9">
        <v>3</v>
      </c>
      <c r="H9">
        <v>2</v>
      </c>
      <c r="I9">
        <v>4</v>
      </c>
      <c r="J9">
        <v>1</v>
      </c>
      <c r="K9">
        <v>3</v>
      </c>
      <c r="L9">
        <v>2</v>
      </c>
      <c r="N9">
        <v>1</v>
      </c>
      <c r="U9" s="11">
        <f t="shared" si="0"/>
        <v>27</v>
      </c>
    </row>
    <row r="10" spans="3:21" ht="12">
      <c r="C10">
        <v>1</v>
      </c>
      <c r="F10">
        <v>1</v>
      </c>
      <c r="G10">
        <v>5</v>
      </c>
      <c r="H10">
        <v>3</v>
      </c>
      <c r="I10">
        <v>1</v>
      </c>
      <c r="J10">
        <v>3</v>
      </c>
      <c r="K10">
        <v>1</v>
      </c>
      <c r="L10">
        <v>3</v>
      </c>
      <c r="N10">
        <v>2</v>
      </c>
      <c r="R10">
        <v>1</v>
      </c>
      <c r="U10" s="11">
        <f t="shared" si="0"/>
        <v>21</v>
      </c>
    </row>
    <row r="11" spans="5:21" ht="12">
      <c r="E11">
        <v>1</v>
      </c>
      <c r="F11">
        <v>2</v>
      </c>
      <c r="G11">
        <v>1</v>
      </c>
      <c r="H11">
        <v>1</v>
      </c>
      <c r="I11">
        <v>2</v>
      </c>
      <c r="J11">
        <v>1</v>
      </c>
      <c r="L11">
        <v>2</v>
      </c>
      <c r="N11">
        <v>2</v>
      </c>
      <c r="U11" s="11">
        <f t="shared" si="0"/>
        <v>12</v>
      </c>
    </row>
    <row r="12" ht="12">
      <c r="U12" s="11">
        <f t="shared" si="0"/>
        <v>0</v>
      </c>
    </row>
    <row r="13" ht="12">
      <c r="U13" s="11">
        <f t="shared" si="0"/>
        <v>0</v>
      </c>
    </row>
    <row r="14" ht="12">
      <c r="U14" s="11">
        <f t="shared" si="0"/>
        <v>0</v>
      </c>
    </row>
    <row r="15" ht="12">
      <c r="U15" s="11">
        <f t="shared" si="0"/>
        <v>0</v>
      </c>
    </row>
    <row r="16" ht="12">
      <c r="U16" s="11">
        <f t="shared" si="0"/>
        <v>0</v>
      </c>
    </row>
    <row r="17" ht="12">
      <c r="U17" s="11">
        <f t="shared" si="0"/>
        <v>0</v>
      </c>
    </row>
    <row r="18" ht="12">
      <c r="U18" s="11">
        <f t="shared" si="0"/>
        <v>0</v>
      </c>
    </row>
    <row r="19" ht="12">
      <c r="U19" s="11">
        <f t="shared" si="0"/>
        <v>0</v>
      </c>
    </row>
    <row r="20" ht="12">
      <c r="U20" s="11">
        <f t="shared" si="0"/>
        <v>0</v>
      </c>
    </row>
    <row r="21" ht="12">
      <c r="U21" s="11">
        <f t="shared" si="0"/>
        <v>0</v>
      </c>
    </row>
    <row r="22" ht="12">
      <c r="U22" s="11">
        <f t="shared" si="0"/>
        <v>0</v>
      </c>
    </row>
    <row r="23" spans="1:24" ht="16.5">
      <c r="A23" s="13">
        <f aca="true" t="shared" si="1" ref="A23:T23">SUM(A2:A18)</f>
        <v>1</v>
      </c>
      <c r="B23" s="13">
        <f t="shared" si="1"/>
        <v>2</v>
      </c>
      <c r="C23" s="13">
        <f t="shared" si="1"/>
        <v>4</v>
      </c>
      <c r="D23" s="13">
        <f t="shared" si="1"/>
        <v>7</v>
      </c>
      <c r="E23" s="13">
        <f t="shared" si="1"/>
        <v>16</v>
      </c>
      <c r="F23" s="13">
        <f t="shared" si="1"/>
        <v>17</v>
      </c>
      <c r="G23" s="13">
        <f t="shared" si="1"/>
        <v>32</v>
      </c>
      <c r="H23" s="13">
        <f t="shared" si="1"/>
        <v>20</v>
      </c>
      <c r="I23" s="13">
        <f t="shared" si="1"/>
        <v>33</v>
      </c>
      <c r="J23" s="13">
        <f t="shared" si="1"/>
        <v>19</v>
      </c>
      <c r="K23" s="13">
        <f t="shared" si="1"/>
        <v>16</v>
      </c>
      <c r="L23" s="13">
        <f t="shared" si="1"/>
        <v>14</v>
      </c>
      <c r="M23" s="13">
        <f t="shared" si="1"/>
        <v>6</v>
      </c>
      <c r="N23" s="13">
        <f t="shared" si="1"/>
        <v>10</v>
      </c>
      <c r="O23" s="13">
        <f t="shared" si="1"/>
        <v>0</v>
      </c>
      <c r="P23" s="13">
        <f t="shared" si="1"/>
        <v>1</v>
      </c>
      <c r="Q23" s="13">
        <f t="shared" si="1"/>
        <v>1</v>
      </c>
      <c r="R23" s="13">
        <f t="shared" si="1"/>
        <v>1</v>
      </c>
      <c r="S23" s="13">
        <f t="shared" si="1"/>
        <v>0</v>
      </c>
      <c r="T23" s="13">
        <f t="shared" si="1"/>
        <v>0</v>
      </c>
      <c r="U23" s="11">
        <f t="shared" si="0"/>
        <v>200</v>
      </c>
      <c r="V23" s="11">
        <f>U23+'sujet 2 dissertation'!U23+'sujet 1  commentaire'!U23</f>
        <v>655</v>
      </c>
      <c r="W23" s="8">
        <f>U23/V23*100</f>
        <v>30.53435114503817</v>
      </c>
      <c r="X23" s="14">
        <f>U24/U23</f>
        <v>8.555</v>
      </c>
    </row>
    <row r="24" spans="1:21" ht="12">
      <c r="A24" s="11">
        <f aca="true" t="shared" si="2" ref="A24:T24">A1*A23</f>
        <v>1</v>
      </c>
      <c r="B24" s="11">
        <f t="shared" si="2"/>
        <v>4</v>
      </c>
      <c r="C24" s="11">
        <f t="shared" si="2"/>
        <v>12</v>
      </c>
      <c r="D24" s="11">
        <f t="shared" si="2"/>
        <v>28</v>
      </c>
      <c r="E24" s="11">
        <f t="shared" si="2"/>
        <v>80</v>
      </c>
      <c r="F24" s="11">
        <f t="shared" si="2"/>
        <v>102</v>
      </c>
      <c r="G24" s="11">
        <f t="shared" si="2"/>
        <v>224</v>
      </c>
      <c r="H24" s="11">
        <f t="shared" si="2"/>
        <v>160</v>
      </c>
      <c r="I24" s="11">
        <f t="shared" si="2"/>
        <v>297</v>
      </c>
      <c r="J24" s="11">
        <f t="shared" si="2"/>
        <v>190</v>
      </c>
      <c r="K24" s="11">
        <f t="shared" si="2"/>
        <v>176</v>
      </c>
      <c r="L24" s="11">
        <f t="shared" si="2"/>
        <v>168</v>
      </c>
      <c r="M24" s="11">
        <f t="shared" si="2"/>
        <v>78</v>
      </c>
      <c r="N24" s="11">
        <f t="shared" si="2"/>
        <v>140</v>
      </c>
      <c r="O24" s="11">
        <f t="shared" si="2"/>
        <v>0</v>
      </c>
      <c r="P24" s="11">
        <f t="shared" si="2"/>
        <v>16</v>
      </c>
      <c r="Q24" s="11">
        <f t="shared" si="2"/>
        <v>17</v>
      </c>
      <c r="R24" s="11">
        <f t="shared" si="2"/>
        <v>18</v>
      </c>
      <c r="S24" s="11">
        <f t="shared" si="2"/>
        <v>0</v>
      </c>
      <c r="T24" s="11">
        <f t="shared" si="2"/>
        <v>0</v>
      </c>
      <c r="U24" s="11">
        <f t="shared" si="0"/>
        <v>1711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sige</dc:creator>
  <cp:keywords/>
  <dc:description/>
  <cp:lastModifiedBy>sige</cp:lastModifiedBy>
  <cp:lastPrinted>2006-09-19T13:47:49Z</cp:lastPrinted>
  <dcterms:created xsi:type="dcterms:W3CDTF">2005-01-04T08:45:43Z</dcterms:created>
  <dcterms:modified xsi:type="dcterms:W3CDTF">2007-10-10T11:15:35Z</dcterms:modified>
  <cp:category/>
  <cp:version/>
  <cp:contentType/>
  <cp:contentStatus/>
</cp:coreProperties>
</file>